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21444" windowHeight="9192"/>
  </bookViews>
  <sheets>
    <sheet name="проект" sheetId="2" r:id="rId1"/>
  </sheets>
  <definedNames>
    <definedName name="_xlnm.Print_Area" localSheetId="0">проект!$A$1:$H$62</definedName>
  </definedNames>
  <calcPr calcId="162913"/>
</workbook>
</file>

<file path=xl/calcChain.xml><?xml version="1.0" encoding="utf-8"?>
<calcChain xmlns="http://schemas.openxmlformats.org/spreadsheetml/2006/main">
  <c r="F25" i="2" l="1"/>
  <c r="H10" i="2"/>
  <c r="G10" i="2"/>
  <c r="F10" i="2"/>
  <c r="E10" i="2"/>
  <c r="D10" i="2"/>
  <c r="C10" i="2"/>
  <c r="F16" i="2" l="1"/>
  <c r="F38" i="2"/>
  <c r="F17" i="2"/>
  <c r="H9" i="2"/>
  <c r="G9" i="2"/>
  <c r="F9" i="2"/>
  <c r="E9" i="2"/>
  <c r="D9" i="2"/>
  <c r="C9" i="2"/>
  <c r="H38" i="2" l="1"/>
  <c r="G38" i="2"/>
  <c r="E38" i="2"/>
  <c r="D38" i="2"/>
  <c r="H28" i="2"/>
  <c r="G28" i="2"/>
  <c r="F28" i="2"/>
  <c r="E28" i="2"/>
  <c r="D28" i="2"/>
  <c r="H26" i="2"/>
  <c r="H25" i="2" s="1"/>
  <c r="H16" i="2" s="1"/>
  <c r="G37" i="2"/>
  <c r="F37" i="2"/>
  <c r="E26" i="2"/>
  <c r="E37" i="2" s="1"/>
  <c r="D26" i="2"/>
  <c r="D25" i="2" s="1"/>
  <c r="G25" i="2"/>
  <c r="G16" i="2" s="1"/>
  <c r="C38" i="2"/>
  <c r="H22" i="2"/>
  <c r="G22" i="2"/>
  <c r="F22" i="2"/>
  <c r="E22" i="2"/>
  <c r="D22" i="2"/>
  <c r="H17" i="2"/>
  <c r="G17" i="2"/>
  <c r="E17" i="2"/>
  <c r="D17" i="2"/>
  <c r="D14" i="2" s="1"/>
  <c r="C17" i="2"/>
  <c r="C14" i="2" s="1"/>
  <c r="H14" i="2" l="1"/>
  <c r="H18" i="2" s="1"/>
  <c r="D37" i="2"/>
  <c r="C22" i="2"/>
  <c r="G20" i="2"/>
  <c r="H37" i="2"/>
  <c r="F20" i="2"/>
  <c r="G14" i="2"/>
  <c r="G18" i="2" s="1"/>
  <c r="D20" i="2"/>
  <c r="H20" i="2"/>
  <c r="D18" i="2"/>
  <c r="F14" i="2"/>
  <c r="F18" i="2" s="1"/>
  <c r="C18" i="2"/>
  <c r="E25" i="2"/>
  <c r="C26" i="2"/>
  <c r="E20" i="2" l="1"/>
  <c r="E16" i="2"/>
  <c r="E14" i="2" s="1"/>
  <c r="E18" i="2" s="1"/>
  <c r="C37" i="2"/>
  <c r="C25" i="2"/>
  <c r="C20" i="2" l="1"/>
  <c r="C35" i="2"/>
  <c r="C36" i="2" l="1"/>
  <c r="D35" i="2"/>
  <c r="D36" i="2" l="1"/>
  <c r="E35" i="2"/>
  <c r="F35" i="2" l="1"/>
  <c r="E36" i="2"/>
  <c r="G35" i="2" l="1"/>
  <c r="F36" i="2"/>
  <c r="H35" i="2" l="1"/>
  <c r="H36" i="2" s="1"/>
  <c r="G36" i="2"/>
</calcChain>
</file>

<file path=xl/sharedStrings.xml><?xml version="1.0" encoding="utf-8"?>
<sst xmlns="http://schemas.openxmlformats.org/spreadsheetml/2006/main" count="66" uniqueCount="62">
  <si>
    <t>№ п/п</t>
  </si>
  <si>
    <t>Наименование показателя</t>
  </si>
  <si>
    <t xml:space="preserve">1. </t>
  </si>
  <si>
    <t>Доходы бюджета города -всего</t>
  </si>
  <si>
    <t>в том числе:</t>
  </si>
  <si>
    <t>1.1</t>
  </si>
  <si>
    <t>1.2</t>
  </si>
  <si>
    <t xml:space="preserve"> - безвозмездные поступления</t>
  </si>
  <si>
    <t xml:space="preserve">2. </t>
  </si>
  <si>
    <t>Расходы бюджета города -всего</t>
  </si>
  <si>
    <t>2.1</t>
  </si>
  <si>
    <t>2.2</t>
  </si>
  <si>
    <t xml:space="preserve"> - за счёт средств бюджета города Твери</t>
  </si>
  <si>
    <t xml:space="preserve"> - за счёт межбюджетных трансфертов</t>
  </si>
  <si>
    <t>3.</t>
  </si>
  <si>
    <t xml:space="preserve">4. </t>
  </si>
  <si>
    <t>Отношение дефицита бюджета города к общему годовому объему доходов бюджета города Твери без учета объема безвозмездных поступлений (в процентах)</t>
  </si>
  <si>
    <t>5.</t>
  </si>
  <si>
    <t>5.1</t>
  </si>
  <si>
    <t xml:space="preserve">     получение кредитов</t>
  </si>
  <si>
    <t xml:space="preserve">     погашение кредитов</t>
  </si>
  <si>
    <t>5.2</t>
  </si>
  <si>
    <t>Бюджетные кредиты от других бюджетов бюджетной системы РФ</t>
  </si>
  <si>
    <t>Изменение  остатков средств на счетах по учёту средств бюджетов</t>
  </si>
  <si>
    <t>5.3</t>
  </si>
  <si>
    <t xml:space="preserve">     остатки на начало периода</t>
  </si>
  <si>
    <t>Иные источники внутреннего финансирования дефицита</t>
  </si>
  <si>
    <t>5.4</t>
  </si>
  <si>
    <t xml:space="preserve"> - средства от  продажи акций и иных форм участия в капитале, находящиеся в муниципальной собственности</t>
  </si>
  <si>
    <t xml:space="preserve">     остатки на конец периода</t>
  </si>
  <si>
    <t>6.</t>
  </si>
  <si>
    <t>Объем муниципального долга на 1 января соответствующего финансового года</t>
  </si>
  <si>
    <t>7.</t>
  </si>
  <si>
    <t>Объем средств, направляемых в соответствующем финансовом году на погашение суммы основного долга по муниципальным заимствованиям</t>
  </si>
  <si>
    <t>8.</t>
  </si>
  <si>
    <t>Объем расходов на обслуживание муниципального долга</t>
  </si>
  <si>
    <t>9.</t>
  </si>
  <si>
    <t>млн.руб.</t>
  </si>
  <si>
    <t xml:space="preserve">Дефицит (профицит) бюджета </t>
  </si>
  <si>
    <t>Источники финансирования дефицита бюджета – всего</t>
  </si>
  <si>
    <t>% к налоговым и неналоговым доходам</t>
  </si>
  <si>
    <t>Объем муниципальных заимствований в соответствующем финансовом году
 (кредиты  банковские + бюджетные =)</t>
  </si>
  <si>
    <t xml:space="preserve"> - налоговые доходы</t>
  </si>
  <si>
    <t>1.3</t>
  </si>
  <si>
    <t xml:space="preserve"> - неналоговые доходы</t>
  </si>
  <si>
    <t>к бюджетному прогнозу города Твери</t>
  </si>
  <si>
    <t>Приложение 2</t>
  </si>
  <si>
    <t>2026 год</t>
  </si>
  <si>
    <t>2027 год</t>
  </si>
  <si>
    <t>2028 год</t>
  </si>
  <si>
    <t xml:space="preserve"> Кредиты  кредитных  организаций  </t>
  </si>
  <si>
    <t>на долгосрочный период  до 2031 года</t>
  </si>
  <si>
    <t>Прогноз основных характеристик бюджета города Твери на 2026-2031 годы</t>
  </si>
  <si>
    <t>2029 год</t>
  </si>
  <si>
    <t>2030 год</t>
  </si>
  <si>
    <t>2031 год</t>
  </si>
  <si>
    <t>на 01.01.2027</t>
  </si>
  <si>
    <t>на 01.01.2028</t>
  </si>
  <si>
    <t>на 01.01.2029</t>
  </si>
  <si>
    <t>на 01.01.2030</t>
  </si>
  <si>
    <t>на 01.01.2031</t>
  </si>
  <si>
    <t>на 01.01.2032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</si>
</sst>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rgb="FFFFFF00"/>
      <name val="Times New Roman"/>
      <family val="1"/>
      <charset val="204"/>
    </font>
    <font>
      <i/>
      <sz val="10"/>
      <color rgb="FFFFFF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rgb="FFFF0000"/>
      <name val="Calibri"/>
      <family val="2"/>
      <charset val="204"/>
      <scheme val="minor"/>
    </font>
    <font>
      <i/>
      <sz val="11"/>
      <color rgb="FF7030A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8"/>
      <color rgb="FF7030A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rgb="FF3366FF"/>
      <name val="Times New Roman"/>
      <family val="1"/>
      <charset val="204"/>
    </font>
    <font>
      <i/>
      <sz val="9"/>
      <color rgb="FF3366FF"/>
      <name val="Times New Roman"/>
      <family val="1"/>
      <charset val="204"/>
    </font>
    <font>
      <i/>
      <sz val="10"/>
      <color rgb="FF3366FF"/>
      <name val="Times Roman"/>
      <family val="1"/>
    </font>
    <font>
      <i/>
      <sz val="11"/>
      <color rgb="FF33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164" fontId="0" fillId="0" borderId="0" xfId="0" applyNumberFormat="1"/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3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164" fontId="6" fillId="0" borderId="0" xfId="0" applyNumberFormat="1" applyFont="1" applyAlignment="1">
      <alignment vertical="center" wrapText="1"/>
    </xf>
    <xf numFmtId="164" fontId="7" fillId="0" borderId="0" xfId="0" applyNumberFormat="1" applyFont="1" applyFill="1" applyAlignment="1">
      <alignment horizontal="left" vertical="center"/>
    </xf>
    <xf numFmtId="164" fontId="13" fillId="0" borderId="0" xfId="0" applyNumberFormat="1" applyFont="1" applyAlignment="1">
      <alignment vertical="center" wrapText="1"/>
    </xf>
    <xf numFmtId="0" fontId="0" fillId="0" borderId="0" xfId="0" applyBorder="1"/>
    <xf numFmtId="164" fontId="0" fillId="0" borderId="0" xfId="0" applyNumberFormat="1" applyBorder="1"/>
    <xf numFmtId="0" fontId="10" fillId="0" borderId="0" xfId="0" applyFont="1" applyBorder="1"/>
    <xf numFmtId="164" fontId="1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64" fontId="3" fillId="0" borderId="0" xfId="0" applyNumberFormat="1" applyFont="1" applyBorder="1"/>
    <xf numFmtId="164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164" fontId="8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17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0" fontId="15" fillId="0" borderId="0" xfId="0" applyFont="1"/>
    <xf numFmtId="164" fontId="20" fillId="0" borderId="0" xfId="0" applyNumberFormat="1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right"/>
    </xf>
    <xf numFmtId="164" fontId="21" fillId="0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/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right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Alignment="1">
      <alignment vertical="center"/>
    </xf>
    <xf numFmtId="164" fontId="19" fillId="0" borderId="4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9" fillId="0" borderId="4" xfId="0" applyFont="1" applyBorder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tabSelected="1" view="pageBreakPreview" zoomScaleNormal="100" zoomScaleSheetLayoutView="100" workbookViewId="0">
      <selection activeCell="I1" sqref="I1:J3"/>
    </sheetView>
  </sheetViews>
  <sheetFormatPr defaultRowHeight="14.4"/>
  <cols>
    <col min="1" max="1" width="4.44140625" style="2" customWidth="1"/>
    <col min="2" max="2" width="54.88671875" customWidth="1"/>
    <col min="3" max="3" width="13.5546875" customWidth="1"/>
    <col min="4" max="4" width="12.109375" customWidth="1"/>
    <col min="5" max="5" width="12.33203125" customWidth="1"/>
    <col min="6" max="6" width="11.5546875" style="69" customWidth="1"/>
    <col min="7" max="7" width="12.5546875" style="69" customWidth="1"/>
    <col min="8" max="8" width="12.44140625" style="69" customWidth="1"/>
    <col min="9" max="9" width="11.6640625" customWidth="1"/>
    <col min="10" max="10" width="17.6640625" customWidth="1"/>
  </cols>
  <sheetData>
    <row r="1" spans="1:18" ht="15.6">
      <c r="B1" s="47"/>
      <c r="E1" s="78" t="s">
        <v>46</v>
      </c>
      <c r="F1" s="78"/>
      <c r="G1" s="78"/>
      <c r="H1" s="78"/>
      <c r="I1" s="79"/>
      <c r="J1" s="80"/>
    </row>
    <row r="2" spans="1:18" ht="15.6">
      <c r="E2" s="78" t="s">
        <v>45</v>
      </c>
      <c r="F2" s="78"/>
      <c r="G2" s="78"/>
      <c r="H2" s="78"/>
      <c r="I2" s="79"/>
      <c r="J2" s="80"/>
    </row>
    <row r="3" spans="1:18" ht="15.6">
      <c r="E3" s="78" t="s">
        <v>51</v>
      </c>
      <c r="F3" s="78"/>
      <c r="G3" s="78"/>
      <c r="H3" s="78"/>
      <c r="I3" s="79"/>
      <c r="J3" s="80"/>
    </row>
    <row r="5" spans="1:18" ht="17.399999999999999">
      <c r="A5" s="81" t="s">
        <v>52</v>
      </c>
      <c r="B5" s="81"/>
      <c r="C5" s="81"/>
      <c r="D5" s="81"/>
      <c r="E5" s="81"/>
      <c r="F5" s="81"/>
      <c r="G5" s="81"/>
      <c r="H5" s="82"/>
    </row>
    <row r="6" spans="1:18" ht="15.6">
      <c r="B6" s="1"/>
      <c r="C6" s="1"/>
      <c r="D6" s="1"/>
      <c r="E6" s="1"/>
      <c r="F6" s="1"/>
      <c r="H6" s="45" t="s">
        <v>37</v>
      </c>
    </row>
    <row r="7" spans="1:18" ht="35.25" customHeight="1">
      <c r="A7" s="5" t="s">
        <v>0</v>
      </c>
      <c r="B7" s="5" t="s">
        <v>1</v>
      </c>
      <c r="C7" s="46" t="s">
        <v>47</v>
      </c>
      <c r="D7" s="46" t="s">
        <v>48</v>
      </c>
      <c r="E7" s="46" t="s">
        <v>49</v>
      </c>
      <c r="F7" s="56" t="s">
        <v>53</v>
      </c>
      <c r="G7" s="56" t="s">
        <v>54</v>
      </c>
      <c r="H7" s="56" t="s">
        <v>55</v>
      </c>
    </row>
    <row r="8" spans="1:18" s="44" customFormat="1" ht="12.75" customHeight="1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57">
        <v>6</v>
      </c>
      <c r="G8" s="57">
        <v>7</v>
      </c>
      <c r="H8" s="57">
        <v>8</v>
      </c>
    </row>
    <row r="9" spans="1:18" ht="24.6" customHeight="1">
      <c r="A9" s="38" t="s">
        <v>2</v>
      </c>
      <c r="B9" s="36" t="s">
        <v>3</v>
      </c>
      <c r="C9" s="37">
        <f>C10+C13</f>
        <v>15679.2</v>
      </c>
      <c r="D9" s="37">
        <f t="shared" ref="D9:H9" si="0">D10+D13</f>
        <v>15233</v>
      </c>
      <c r="E9" s="37">
        <f t="shared" si="0"/>
        <v>15594.2</v>
      </c>
      <c r="F9" s="58">
        <f t="shared" si="0"/>
        <v>16031</v>
      </c>
      <c r="G9" s="58">
        <f t="shared" si="0"/>
        <v>16497.5</v>
      </c>
      <c r="H9" s="58">
        <f t="shared" si="0"/>
        <v>16995.599999999999</v>
      </c>
    </row>
    <row r="10" spans="1:18">
      <c r="A10" s="13"/>
      <c r="B10" s="55" t="s">
        <v>4</v>
      </c>
      <c r="C10" s="72">
        <f>C11+C12</f>
        <v>7096.3</v>
      </c>
      <c r="D10" s="72">
        <f t="shared" ref="D10:H10" si="1">D11+D12</f>
        <v>7354.3</v>
      </c>
      <c r="E10" s="72">
        <f t="shared" si="1"/>
        <v>7672</v>
      </c>
      <c r="F10" s="72">
        <f t="shared" si="1"/>
        <v>8108.8</v>
      </c>
      <c r="G10" s="72">
        <f t="shared" si="1"/>
        <v>8575.2999999999993</v>
      </c>
      <c r="H10" s="72">
        <f t="shared" si="1"/>
        <v>9073.4</v>
      </c>
      <c r="I10" s="73"/>
      <c r="J10" s="23"/>
      <c r="K10" s="24"/>
      <c r="L10" s="23"/>
      <c r="M10" s="23"/>
      <c r="N10" s="23"/>
      <c r="O10" s="23"/>
      <c r="P10" s="23"/>
      <c r="Q10" s="23"/>
      <c r="R10" s="23"/>
    </row>
    <row r="11" spans="1:18" s="14" customFormat="1" ht="20.25" customHeight="1">
      <c r="A11" s="11" t="s">
        <v>5</v>
      </c>
      <c r="B11" s="9" t="s">
        <v>42</v>
      </c>
      <c r="C11" s="6">
        <v>6146</v>
      </c>
      <c r="D11" s="6">
        <v>6492.6</v>
      </c>
      <c r="E11" s="6">
        <v>6824.6</v>
      </c>
      <c r="F11" s="60">
        <v>7250.8</v>
      </c>
      <c r="G11" s="60">
        <v>7706.2</v>
      </c>
      <c r="H11" s="60">
        <v>8192.7999999999993</v>
      </c>
      <c r="I11" s="22"/>
      <c r="J11" s="25"/>
      <c r="K11" s="26"/>
      <c r="L11" s="26"/>
      <c r="M11" s="26"/>
      <c r="N11" s="26"/>
      <c r="O11" s="26"/>
      <c r="P11" s="26"/>
      <c r="Q11" s="25"/>
      <c r="R11" s="25"/>
    </row>
    <row r="12" spans="1:18" s="14" customFormat="1" ht="17.25" customHeight="1">
      <c r="A12" s="11" t="s">
        <v>6</v>
      </c>
      <c r="B12" s="9" t="s">
        <v>44</v>
      </c>
      <c r="C12" s="6">
        <v>950.3</v>
      </c>
      <c r="D12" s="6">
        <v>861.7</v>
      </c>
      <c r="E12" s="6">
        <v>847.4</v>
      </c>
      <c r="F12" s="60">
        <v>858</v>
      </c>
      <c r="G12" s="60">
        <v>869.1</v>
      </c>
      <c r="H12" s="60">
        <v>880.6</v>
      </c>
      <c r="I12" s="19"/>
      <c r="J12" s="25"/>
      <c r="K12" s="26"/>
      <c r="L12" s="26"/>
      <c r="M12" s="26"/>
      <c r="N12" s="26"/>
      <c r="O12" s="26"/>
      <c r="P12" s="26"/>
      <c r="Q12" s="25"/>
      <c r="R12" s="25"/>
    </row>
    <row r="13" spans="1:18" ht="20.25" customHeight="1">
      <c r="A13" s="10" t="s">
        <v>43</v>
      </c>
      <c r="B13" s="17" t="s">
        <v>7</v>
      </c>
      <c r="C13" s="6">
        <v>8582.9</v>
      </c>
      <c r="D13" s="6">
        <v>7878.7</v>
      </c>
      <c r="E13" s="6">
        <v>7922.2</v>
      </c>
      <c r="F13" s="60">
        <v>7922.2</v>
      </c>
      <c r="G13" s="60">
        <v>7922.2</v>
      </c>
      <c r="H13" s="60">
        <v>7922.2</v>
      </c>
      <c r="I13" s="53"/>
      <c r="J13" s="27"/>
      <c r="K13" s="28"/>
      <c r="L13" s="28"/>
      <c r="M13" s="28"/>
      <c r="N13" s="28"/>
      <c r="O13" s="28"/>
      <c r="P13" s="28"/>
      <c r="Q13" s="23"/>
      <c r="R13" s="23"/>
    </row>
    <row r="14" spans="1:18" ht="14.4" customHeight="1">
      <c r="A14" s="35" t="s">
        <v>8</v>
      </c>
      <c r="B14" s="36" t="s">
        <v>9</v>
      </c>
      <c r="C14" s="37">
        <f>C16+C17</f>
        <v>15460.8</v>
      </c>
      <c r="D14" s="37">
        <f t="shared" ref="D14:G14" si="2">D16+D17</f>
        <v>14872</v>
      </c>
      <c r="E14" s="37">
        <f t="shared" si="2"/>
        <v>15292.599999999999</v>
      </c>
      <c r="F14" s="58">
        <f>F16+F17</f>
        <v>15674.3</v>
      </c>
      <c r="G14" s="58">
        <f t="shared" si="2"/>
        <v>16150.7</v>
      </c>
      <c r="H14" s="58">
        <f>H16+H17</f>
        <v>16695.599999999999</v>
      </c>
      <c r="I14" s="4"/>
      <c r="J14" s="23"/>
      <c r="K14" s="29"/>
      <c r="L14" s="29"/>
      <c r="M14" s="29"/>
      <c r="N14" s="29"/>
      <c r="O14" s="29"/>
      <c r="P14" s="29"/>
      <c r="Q14" s="23"/>
      <c r="R14" s="23"/>
    </row>
    <row r="15" spans="1:18" ht="13.5" customHeight="1">
      <c r="A15" s="11"/>
      <c r="B15" s="9" t="s">
        <v>4</v>
      </c>
      <c r="C15" s="16"/>
      <c r="D15" s="16"/>
      <c r="E15" s="16"/>
      <c r="F15" s="60"/>
      <c r="G15" s="60"/>
      <c r="H15" s="60"/>
      <c r="I15" s="4"/>
      <c r="J15" s="23"/>
      <c r="K15" s="29"/>
      <c r="L15" s="29"/>
      <c r="M15" s="29"/>
      <c r="N15" s="29"/>
      <c r="O15" s="29"/>
      <c r="P15" s="29"/>
      <c r="Q15" s="23"/>
      <c r="R15" s="23"/>
    </row>
    <row r="16" spans="1:18" ht="15.75" customHeight="1">
      <c r="A16" s="11" t="s">
        <v>10</v>
      </c>
      <c r="B16" s="9" t="s">
        <v>12</v>
      </c>
      <c r="C16" s="6">
        <v>6877.9</v>
      </c>
      <c r="D16" s="6">
        <v>6993.3</v>
      </c>
      <c r="E16" s="6">
        <f>E10+E25</f>
        <v>7370.4</v>
      </c>
      <c r="F16" s="60">
        <f t="shared" ref="F16:H16" si="3">F10+F25</f>
        <v>7752.1</v>
      </c>
      <c r="G16" s="60">
        <f>G10+G25</f>
        <v>8228.5</v>
      </c>
      <c r="H16" s="60">
        <f t="shared" si="3"/>
        <v>8773.4</v>
      </c>
      <c r="I16" s="4"/>
      <c r="J16" s="23"/>
      <c r="K16" s="24"/>
      <c r="L16" s="23"/>
      <c r="M16" s="23"/>
      <c r="N16" s="23"/>
      <c r="O16" s="23"/>
      <c r="P16" s="23"/>
      <c r="Q16" s="23"/>
      <c r="R16" s="23"/>
    </row>
    <row r="17" spans="1:18" ht="18.75" customHeight="1">
      <c r="A17" s="11" t="s">
        <v>11</v>
      </c>
      <c r="B17" s="9" t="s">
        <v>13</v>
      </c>
      <c r="C17" s="6">
        <f>C13</f>
        <v>8582.9</v>
      </c>
      <c r="D17" s="6">
        <f t="shared" ref="D17:H17" si="4">D13</f>
        <v>7878.7</v>
      </c>
      <c r="E17" s="6">
        <f t="shared" si="4"/>
        <v>7922.2</v>
      </c>
      <c r="F17" s="60">
        <f>F13</f>
        <v>7922.2</v>
      </c>
      <c r="G17" s="60">
        <f t="shared" si="4"/>
        <v>7922.2</v>
      </c>
      <c r="H17" s="60">
        <f t="shared" si="4"/>
        <v>7922.2</v>
      </c>
      <c r="J17" s="23"/>
      <c r="K17" s="24"/>
      <c r="L17" s="24"/>
      <c r="M17" s="23"/>
      <c r="N17" s="23"/>
      <c r="O17" s="23"/>
      <c r="P17" s="23"/>
      <c r="Q17" s="23"/>
      <c r="R17" s="23"/>
    </row>
    <row r="18" spans="1:18" ht="15" customHeight="1">
      <c r="A18" s="35" t="s">
        <v>14</v>
      </c>
      <c r="B18" s="36" t="s">
        <v>38</v>
      </c>
      <c r="C18" s="37">
        <f>C9-C14</f>
        <v>218.40000000000146</v>
      </c>
      <c r="D18" s="37">
        <f t="shared" ref="D18:H18" si="5">D9-D14</f>
        <v>361</v>
      </c>
      <c r="E18" s="37">
        <f t="shared" si="5"/>
        <v>301.60000000000218</v>
      </c>
      <c r="F18" s="58">
        <f>F9-F14</f>
        <v>356.70000000000073</v>
      </c>
      <c r="G18" s="58">
        <f t="shared" si="5"/>
        <v>346.79999999999927</v>
      </c>
      <c r="H18" s="58">
        <f t="shared" si="5"/>
        <v>300</v>
      </c>
      <c r="I18" s="4"/>
      <c r="J18" s="23"/>
      <c r="K18" s="24"/>
      <c r="L18" s="24"/>
      <c r="M18" s="23"/>
      <c r="N18" s="23"/>
      <c r="O18" s="23"/>
      <c r="P18" s="23"/>
      <c r="Q18" s="23"/>
      <c r="R18" s="23"/>
    </row>
    <row r="19" spans="1:18" ht="47.25" customHeight="1">
      <c r="A19" s="11" t="s">
        <v>15</v>
      </c>
      <c r="B19" s="9" t="s">
        <v>16</v>
      </c>
      <c r="C19" s="18"/>
      <c r="D19" s="18"/>
      <c r="E19" s="18"/>
      <c r="F19" s="61"/>
      <c r="G19" s="61"/>
      <c r="H19" s="61"/>
      <c r="I19" s="4"/>
    </row>
    <row r="20" spans="1:18">
      <c r="A20" s="35" t="s">
        <v>17</v>
      </c>
      <c r="B20" s="36" t="s">
        <v>39</v>
      </c>
      <c r="C20" s="37">
        <f>C22+C25+C28+C33</f>
        <v>-218.4</v>
      </c>
      <c r="D20" s="37">
        <f>D22+D25+D28+D33</f>
        <v>-361</v>
      </c>
      <c r="E20" s="37">
        <f>E22+E25+E28+E33</f>
        <v>-301.60000000000002</v>
      </c>
      <c r="F20" s="58">
        <f t="shared" ref="F20:H20" si="6">F22+F25+F28+F33</f>
        <v>-356.70000000000005</v>
      </c>
      <c r="G20" s="58">
        <f t="shared" si="6"/>
        <v>-346.79999999999995</v>
      </c>
      <c r="H20" s="58">
        <f t="shared" si="6"/>
        <v>-300</v>
      </c>
      <c r="I20" s="4"/>
    </row>
    <row r="21" spans="1:18" ht="17.25" customHeight="1">
      <c r="A21" s="11"/>
      <c r="B21" s="9" t="s">
        <v>4</v>
      </c>
      <c r="C21" s="6"/>
      <c r="D21" s="6"/>
      <c r="E21" s="6"/>
      <c r="F21" s="60"/>
      <c r="G21" s="60"/>
      <c r="H21" s="60"/>
      <c r="I21" s="20"/>
      <c r="J21" s="3"/>
    </row>
    <row r="22" spans="1:18" ht="19.5" customHeight="1">
      <c r="A22" s="11" t="s">
        <v>18</v>
      </c>
      <c r="B22" s="9" t="s">
        <v>50</v>
      </c>
      <c r="C22" s="15">
        <f t="shared" ref="C22:H22" si="7">C23-C24</f>
        <v>0</v>
      </c>
      <c r="D22" s="15">
        <f t="shared" si="7"/>
        <v>0</v>
      </c>
      <c r="E22" s="15">
        <f t="shared" si="7"/>
        <v>0</v>
      </c>
      <c r="F22" s="62">
        <f t="shared" si="7"/>
        <v>0</v>
      </c>
      <c r="G22" s="62">
        <f t="shared" si="7"/>
        <v>0</v>
      </c>
      <c r="H22" s="62">
        <f t="shared" si="7"/>
        <v>0</v>
      </c>
      <c r="I22" s="4"/>
    </row>
    <row r="23" spans="1:18" ht="15" customHeight="1">
      <c r="A23" s="11"/>
      <c r="B23" s="9" t="s">
        <v>19</v>
      </c>
      <c r="C23" s="6">
        <v>0</v>
      </c>
      <c r="D23" s="6">
        <v>0</v>
      </c>
      <c r="E23" s="6">
        <v>0</v>
      </c>
      <c r="F23" s="60">
        <v>0</v>
      </c>
      <c r="G23" s="60">
        <v>0</v>
      </c>
      <c r="H23" s="60">
        <v>0</v>
      </c>
      <c r="I23" s="4"/>
    </row>
    <row r="24" spans="1:18" ht="14.25" customHeight="1">
      <c r="A24" s="11"/>
      <c r="B24" s="9" t="s">
        <v>20</v>
      </c>
      <c r="C24" s="6">
        <v>0</v>
      </c>
      <c r="D24" s="6">
        <v>0</v>
      </c>
      <c r="E24" s="6">
        <v>0</v>
      </c>
      <c r="F24" s="60">
        <v>0</v>
      </c>
      <c r="G24" s="60">
        <v>0</v>
      </c>
      <c r="H24" s="60">
        <v>0</v>
      </c>
      <c r="I24" s="48"/>
      <c r="J24" s="48"/>
      <c r="K24" s="50"/>
      <c r="L24" s="49"/>
      <c r="M24" s="49"/>
      <c r="N24" s="49"/>
    </row>
    <row r="25" spans="1:18" ht="31.5" customHeight="1">
      <c r="A25" s="11" t="s">
        <v>21</v>
      </c>
      <c r="B25" s="9" t="s">
        <v>22</v>
      </c>
      <c r="C25" s="15">
        <f t="shared" ref="C25:H25" si="8">C26-C27</f>
        <v>-360.8</v>
      </c>
      <c r="D25" s="15">
        <f t="shared" si="8"/>
        <v>-361</v>
      </c>
      <c r="E25" s="15">
        <f t="shared" si="8"/>
        <v>-301.60000000000002</v>
      </c>
      <c r="F25" s="62">
        <f>F26-F27</f>
        <v>-356.70000000000005</v>
      </c>
      <c r="G25" s="62">
        <f t="shared" si="8"/>
        <v>-346.79999999999995</v>
      </c>
      <c r="H25" s="62">
        <f t="shared" si="8"/>
        <v>-300</v>
      </c>
      <c r="I25" s="4"/>
    </row>
    <row r="26" spans="1:18">
      <c r="A26" s="11"/>
      <c r="B26" s="9" t="s">
        <v>19</v>
      </c>
      <c r="C26" s="54">
        <f>C24</f>
        <v>0</v>
      </c>
      <c r="D26" s="54">
        <f t="shared" ref="D26:H26" si="9">D24</f>
        <v>0</v>
      </c>
      <c r="E26" s="54">
        <f t="shared" si="9"/>
        <v>0</v>
      </c>
      <c r="F26" s="59">
        <v>600</v>
      </c>
      <c r="G26" s="59">
        <v>550</v>
      </c>
      <c r="H26" s="59">
        <f t="shared" si="9"/>
        <v>0</v>
      </c>
      <c r="I26" s="21"/>
    </row>
    <row r="27" spans="1:18">
      <c r="A27" s="11"/>
      <c r="B27" s="9" t="s">
        <v>20</v>
      </c>
      <c r="C27" s="54">
        <v>360.8</v>
      </c>
      <c r="D27" s="54">
        <v>361</v>
      </c>
      <c r="E27" s="54">
        <v>301.60000000000002</v>
      </c>
      <c r="F27" s="59">
        <v>956.7</v>
      </c>
      <c r="G27" s="59">
        <v>896.8</v>
      </c>
      <c r="H27" s="59">
        <v>300</v>
      </c>
      <c r="I27" s="34"/>
    </row>
    <row r="28" spans="1:18" ht="28.2" customHeight="1">
      <c r="A28" s="11" t="s">
        <v>24</v>
      </c>
      <c r="B28" s="9" t="s">
        <v>23</v>
      </c>
      <c r="C28" s="15">
        <v>142.4</v>
      </c>
      <c r="D28" s="15">
        <f t="shared" ref="D28:H28" si="10">D29-D30</f>
        <v>0</v>
      </c>
      <c r="E28" s="15">
        <f t="shared" si="10"/>
        <v>0</v>
      </c>
      <c r="F28" s="62">
        <f t="shared" si="10"/>
        <v>0</v>
      </c>
      <c r="G28" s="62">
        <f t="shared" si="10"/>
        <v>0</v>
      </c>
      <c r="H28" s="62">
        <f t="shared" si="10"/>
        <v>0</v>
      </c>
      <c r="I28" s="4"/>
    </row>
    <row r="29" spans="1:18" hidden="1">
      <c r="A29" s="11"/>
      <c r="B29" s="9" t="s">
        <v>25</v>
      </c>
      <c r="C29" s="6"/>
      <c r="D29" s="6"/>
      <c r="E29" s="6"/>
      <c r="F29" s="60"/>
      <c r="G29" s="60"/>
      <c r="H29" s="60"/>
      <c r="I29" s="4"/>
    </row>
    <row r="30" spans="1:18" ht="12.75" hidden="1" customHeight="1">
      <c r="A30" s="13"/>
      <c r="B30" s="12" t="s">
        <v>29</v>
      </c>
      <c r="C30" s="31"/>
      <c r="D30" s="31"/>
      <c r="E30" s="31"/>
      <c r="F30" s="63"/>
      <c r="G30" s="63"/>
      <c r="H30" s="63"/>
      <c r="I30" s="4"/>
    </row>
    <row r="31" spans="1:18" ht="15.6" customHeight="1">
      <c r="A31" s="32"/>
      <c r="B31" s="33"/>
      <c r="C31" s="29"/>
      <c r="D31" s="29"/>
      <c r="E31" s="29"/>
      <c r="F31" s="64"/>
      <c r="G31" s="64"/>
      <c r="H31" s="70">
        <v>16</v>
      </c>
      <c r="I31" s="4"/>
    </row>
    <row r="32" spans="1:18" s="43" customFormat="1" ht="12.75" customHeight="1">
      <c r="A32" s="41">
        <v>1</v>
      </c>
      <c r="B32" s="41">
        <v>2</v>
      </c>
      <c r="C32" s="41">
        <v>3</v>
      </c>
      <c r="D32" s="41">
        <v>4</v>
      </c>
      <c r="E32" s="41">
        <v>5</v>
      </c>
      <c r="F32" s="57">
        <v>6</v>
      </c>
      <c r="G32" s="57">
        <v>7</v>
      </c>
      <c r="H32" s="57">
        <v>8</v>
      </c>
      <c r="I32" s="42"/>
    </row>
    <row r="33" spans="1:11" ht="17.399999999999999" customHeight="1">
      <c r="A33" s="11" t="s">
        <v>27</v>
      </c>
      <c r="B33" s="9" t="s">
        <v>26</v>
      </c>
      <c r="C33" s="6">
        <v>0</v>
      </c>
      <c r="D33" s="6">
        <v>0</v>
      </c>
      <c r="E33" s="6">
        <v>0</v>
      </c>
      <c r="F33" s="60">
        <v>0</v>
      </c>
      <c r="G33" s="60">
        <v>0</v>
      </c>
      <c r="H33" s="60">
        <v>0</v>
      </c>
      <c r="I33" s="4"/>
    </row>
    <row r="34" spans="1:11" ht="27.6">
      <c r="A34" s="11"/>
      <c r="B34" s="9" t="s">
        <v>28</v>
      </c>
      <c r="C34" s="51" t="s">
        <v>56</v>
      </c>
      <c r="D34" s="51" t="s">
        <v>57</v>
      </c>
      <c r="E34" s="51" t="s">
        <v>58</v>
      </c>
      <c r="F34" s="65" t="s">
        <v>59</v>
      </c>
      <c r="G34" s="65" t="s">
        <v>60</v>
      </c>
      <c r="H34" s="65" t="s">
        <v>61</v>
      </c>
      <c r="I34" s="4"/>
    </row>
    <row r="35" spans="1:11" ht="27.6">
      <c r="A35" s="39" t="s">
        <v>30</v>
      </c>
      <c r="B35" s="40" t="s">
        <v>31</v>
      </c>
      <c r="C35" s="52">
        <f>2877+C25</f>
        <v>2516.1999999999998</v>
      </c>
      <c r="D35" s="52">
        <f>C35+D25</f>
        <v>2155.1999999999998</v>
      </c>
      <c r="E35" s="52">
        <f>D35+E25</f>
        <v>1853.6</v>
      </c>
      <c r="F35" s="66">
        <f>E35+F25</f>
        <v>1496.8999999999999</v>
      </c>
      <c r="G35" s="66">
        <f>F35+G25</f>
        <v>1150.0999999999999</v>
      </c>
      <c r="H35" s="66">
        <f>G35+H25</f>
        <v>850.09999999999991</v>
      </c>
      <c r="I35" s="4"/>
    </row>
    <row r="36" spans="1:11">
      <c r="A36" s="11"/>
      <c r="B36" s="9" t="s">
        <v>40</v>
      </c>
      <c r="C36" s="18">
        <f>C35/C10</f>
        <v>0.35457914687935965</v>
      </c>
      <c r="D36" s="18">
        <f t="shared" ref="D36:H36" si="11">D35/D10</f>
        <v>0.29305304379750619</v>
      </c>
      <c r="E36" s="18">
        <f t="shared" si="11"/>
        <v>0.24160583941605837</v>
      </c>
      <c r="F36" s="61">
        <f t="shared" si="11"/>
        <v>0.18460191397000786</v>
      </c>
      <c r="G36" s="61">
        <f t="shared" si="11"/>
        <v>0.13411775681317273</v>
      </c>
      <c r="H36" s="61">
        <f t="shared" si="11"/>
        <v>9.3691449732184184E-2</v>
      </c>
      <c r="I36" s="4"/>
    </row>
    <row r="37" spans="1:11" ht="30.75" customHeight="1">
      <c r="A37" s="11" t="s">
        <v>32</v>
      </c>
      <c r="B37" s="9" t="s">
        <v>41</v>
      </c>
      <c r="C37" s="6">
        <f>C23+C26</f>
        <v>0</v>
      </c>
      <c r="D37" s="6">
        <f t="shared" ref="D37:H38" si="12">D23+D26</f>
        <v>0</v>
      </c>
      <c r="E37" s="6">
        <f t="shared" si="12"/>
        <v>0</v>
      </c>
      <c r="F37" s="60">
        <f t="shared" si="12"/>
        <v>600</v>
      </c>
      <c r="G37" s="60">
        <f t="shared" si="12"/>
        <v>550</v>
      </c>
      <c r="H37" s="60">
        <f t="shared" si="12"/>
        <v>0</v>
      </c>
      <c r="I37" s="4"/>
    </row>
    <row r="38" spans="1:11" ht="41.4">
      <c r="A38" s="11" t="s">
        <v>34</v>
      </c>
      <c r="B38" s="9" t="s">
        <v>33</v>
      </c>
      <c r="C38" s="6">
        <f>C24+C27</f>
        <v>360.8</v>
      </c>
      <c r="D38" s="6">
        <f t="shared" si="12"/>
        <v>361</v>
      </c>
      <c r="E38" s="6">
        <f>E24+E27</f>
        <v>301.60000000000002</v>
      </c>
      <c r="F38" s="60">
        <f>F24+F27</f>
        <v>956.7</v>
      </c>
      <c r="G38" s="60">
        <f>G24+G27</f>
        <v>896.8</v>
      </c>
      <c r="H38" s="60">
        <f t="shared" si="12"/>
        <v>300</v>
      </c>
      <c r="I38" s="74"/>
      <c r="J38" s="75"/>
      <c r="K38" s="76"/>
    </row>
    <row r="39" spans="1:11" ht="18" customHeight="1">
      <c r="A39" s="11" t="s">
        <v>36</v>
      </c>
      <c r="B39" s="9" t="s">
        <v>35</v>
      </c>
      <c r="C39" s="6">
        <v>3.8</v>
      </c>
      <c r="D39" s="6">
        <v>3.5</v>
      </c>
      <c r="E39" s="6">
        <v>3.2</v>
      </c>
      <c r="F39" s="60">
        <v>2.9</v>
      </c>
      <c r="G39" s="60">
        <v>2.6</v>
      </c>
      <c r="H39" s="60">
        <v>2.2999999999999998</v>
      </c>
      <c r="I39" s="77"/>
      <c r="J39" s="75"/>
      <c r="K39" s="76"/>
    </row>
    <row r="40" spans="1:11">
      <c r="A40" s="32"/>
      <c r="B40" s="33"/>
      <c r="C40" s="29"/>
      <c r="D40" s="29"/>
      <c r="E40" s="29"/>
      <c r="F40" s="64"/>
      <c r="G40" s="64"/>
      <c r="H40" s="64"/>
    </row>
    <row r="41" spans="1:11">
      <c r="A41" s="32"/>
      <c r="B41" s="33"/>
      <c r="C41" s="29"/>
      <c r="D41" s="29"/>
      <c r="E41" s="29"/>
      <c r="F41" s="64"/>
      <c r="G41" s="64"/>
      <c r="H41" s="64"/>
    </row>
    <row r="42" spans="1:11">
      <c r="A42" s="32"/>
      <c r="B42" s="33"/>
      <c r="C42" s="29"/>
      <c r="D42" s="29"/>
      <c r="E42" s="29"/>
      <c r="F42" s="64"/>
      <c r="G42" s="64"/>
      <c r="H42" s="64"/>
    </row>
    <row r="43" spans="1:11">
      <c r="A43" s="32"/>
      <c r="B43" s="33"/>
      <c r="C43" s="29"/>
      <c r="D43" s="29"/>
      <c r="E43" s="29"/>
      <c r="F43" s="64"/>
      <c r="G43" s="64"/>
      <c r="H43" s="64"/>
    </row>
    <row r="44" spans="1:11">
      <c r="A44" s="32"/>
      <c r="B44" s="33"/>
      <c r="C44" s="29"/>
      <c r="D44" s="29"/>
      <c r="E44" s="29"/>
      <c r="F44" s="64"/>
      <c r="G44" s="64"/>
      <c r="H44" s="64"/>
    </row>
    <row r="45" spans="1:11">
      <c r="A45" s="32"/>
      <c r="B45" s="33"/>
      <c r="C45" s="29"/>
      <c r="D45" s="29"/>
      <c r="E45" s="29"/>
      <c r="F45" s="64"/>
      <c r="G45" s="64"/>
      <c r="H45" s="64"/>
    </row>
    <row r="46" spans="1:11">
      <c r="A46" s="32"/>
      <c r="B46" s="33"/>
      <c r="C46" s="29"/>
      <c r="D46" s="29"/>
      <c r="E46" s="29"/>
      <c r="F46" s="64"/>
      <c r="G46" s="64"/>
      <c r="H46" s="64"/>
    </row>
    <row r="47" spans="1:11">
      <c r="A47" s="32"/>
      <c r="B47" s="33"/>
      <c r="C47" s="29"/>
      <c r="D47" s="29"/>
      <c r="E47" s="29"/>
      <c r="F47" s="64"/>
      <c r="G47" s="64"/>
      <c r="H47" s="64"/>
    </row>
    <row r="48" spans="1:11">
      <c r="A48" s="32"/>
      <c r="B48" s="33"/>
      <c r="C48" s="29"/>
      <c r="D48" s="29"/>
      <c r="E48" s="29"/>
      <c r="F48" s="64"/>
      <c r="G48" s="64"/>
      <c r="H48" s="64"/>
    </row>
    <row r="49" spans="1:9">
      <c r="A49" s="32"/>
      <c r="B49" s="33"/>
      <c r="C49" s="29"/>
      <c r="D49" s="29"/>
      <c r="E49" s="29"/>
      <c r="F49" s="64"/>
      <c r="G49" s="64"/>
      <c r="H49" s="64"/>
    </row>
    <row r="50" spans="1:9">
      <c r="A50" s="32"/>
      <c r="B50" s="33"/>
      <c r="C50" s="29"/>
      <c r="D50" s="29"/>
      <c r="E50" s="29"/>
      <c r="F50" s="64"/>
      <c r="G50" s="64"/>
      <c r="H50" s="64"/>
    </row>
    <row r="51" spans="1:9">
      <c r="A51" s="32"/>
      <c r="B51" s="33"/>
      <c r="C51" s="29"/>
      <c r="D51" s="29"/>
      <c r="E51" s="29"/>
      <c r="F51" s="64"/>
      <c r="G51" s="64"/>
      <c r="H51" s="64"/>
    </row>
    <row r="52" spans="1:9">
      <c r="A52" s="32"/>
      <c r="B52" s="33"/>
      <c r="C52" s="29"/>
      <c r="D52" s="29"/>
      <c r="E52" s="29"/>
      <c r="F52" s="64"/>
      <c r="G52" s="64"/>
      <c r="H52" s="64"/>
    </row>
    <row r="53" spans="1:9">
      <c r="A53" s="32"/>
      <c r="B53" s="33"/>
      <c r="C53" s="29"/>
      <c r="D53" s="29"/>
      <c r="E53" s="29"/>
      <c r="F53" s="64"/>
      <c r="G53" s="64"/>
      <c r="H53" s="64"/>
    </row>
    <row r="54" spans="1:9">
      <c r="A54" s="32"/>
      <c r="B54" s="33"/>
      <c r="C54" s="29"/>
      <c r="D54" s="29"/>
      <c r="E54" s="29"/>
      <c r="F54" s="64"/>
      <c r="G54" s="64"/>
      <c r="H54" s="64"/>
    </row>
    <row r="55" spans="1:9">
      <c r="A55" s="32"/>
      <c r="B55" s="33"/>
      <c r="C55" s="29"/>
      <c r="D55" s="29"/>
      <c r="E55" s="29"/>
      <c r="F55" s="64"/>
      <c r="G55" s="64"/>
      <c r="H55" s="64"/>
    </row>
    <row r="56" spans="1:9">
      <c r="A56" s="32"/>
      <c r="B56" s="33"/>
      <c r="C56" s="29"/>
      <c r="D56" s="29"/>
      <c r="E56" s="29"/>
      <c r="F56" s="64"/>
      <c r="G56" s="64"/>
      <c r="H56" s="64"/>
    </row>
    <row r="57" spans="1:9">
      <c r="A57" s="7"/>
      <c r="B57" s="8"/>
      <c r="C57" s="8"/>
      <c r="D57" s="8"/>
      <c r="E57" s="8"/>
      <c r="F57" s="67"/>
      <c r="G57" s="67"/>
      <c r="H57" s="67"/>
    </row>
    <row r="58" spans="1:9">
      <c r="A58" s="7"/>
      <c r="B58" s="8"/>
      <c r="C58" s="8"/>
      <c r="D58" s="8"/>
      <c r="E58" s="8"/>
      <c r="F58" s="68"/>
      <c r="G58" s="68"/>
      <c r="H58" s="68"/>
      <c r="I58" s="30"/>
    </row>
    <row r="59" spans="1:9">
      <c r="A59" s="7"/>
      <c r="B59" s="8"/>
      <c r="C59" s="8"/>
      <c r="D59" s="8"/>
      <c r="E59" s="8"/>
      <c r="F59" s="68"/>
      <c r="G59" s="68"/>
      <c r="H59" s="68"/>
      <c r="I59" s="30"/>
    </row>
    <row r="60" spans="1:9">
      <c r="A60" s="7"/>
      <c r="B60" s="8"/>
      <c r="C60" s="8"/>
      <c r="D60" s="8"/>
      <c r="E60" s="8"/>
      <c r="F60" s="67"/>
      <c r="G60" s="67"/>
      <c r="H60" s="67"/>
    </row>
    <row r="61" spans="1:9">
      <c r="A61" s="7"/>
      <c r="B61" s="8"/>
      <c r="C61" s="8"/>
      <c r="D61" s="8"/>
      <c r="E61" s="8"/>
      <c r="F61" s="67"/>
      <c r="G61" s="67"/>
      <c r="H61" s="67"/>
    </row>
    <row r="62" spans="1:9">
      <c r="A62" s="7"/>
      <c r="B62" s="8"/>
      <c r="C62" s="8"/>
      <c r="D62" s="8"/>
      <c r="E62" s="8"/>
      <c r="F62" s="67"/>
      <c r="G62" s="67"/>
      <c r="H62" s="71">
        <v>17</v>
      </c>
    </row>
    <row r="63" spans="1:9">
      <c r="A63" s="7"/>
      <c r="B63" s="8"/>
      <c r="C63" s="8"/>
      <c r="D63" s="8"/>
      <c r="E63" s="8"/>
      <c r="F63" s="67"/>
      <c r="G63" s="67"/>
      <c r="H63" s="67"/>
    </row>
    <row r="64" spans="1:9">
      <c r="A64" s="7"/>
      <c r="B64" s="8"/>
      <c r="C64" s="8"/>
      <c r="D64" s="8"/>
      <c r="E64" s="8"/>
      <c r="F64" s="67"/>
      <c r="G64" s="67"/>
      <c r="H64" s="67"/>
    </row>
    <row r="65" spans="1:8">
      <c r="A65" s="7"/>
      <c r="B65" s="8"/>
      <c r="C65" s="8"/>
      <c r="D65" s="8"/>
      <c r="E65" s="8"/>
      <c r="F65" s="67"/>
      <c r="G65" s="67"/>
      <c r="H65" s="67"/>
    </row>
    <row r="66" spans="1:8">
      <c r="A66" s="7"/>
      <c r="B66" s="8"/>
      <c r="C66" s="8"/>
      <c r="D66" s="8"/>
      <c r="E66" s="8"/>
      <c r="F66" s="67"/>
      <c r="G66" s="67"/>
      <c r="H66" s="67"/>
    </row>
    <row r="67" spans="1:8">
      <c r="A67" s="7"/>
      <c r="B67" s="8"/>
      <c r="C67" s="8"/>
      <c r="D67" s="8"/>
      <c r="E67" s="8"/>
      <c r="F67" s="67"/>
      <c r="G67" s="67"/>
      <c r="H67" s="67"/>
    </row>
    <row r="68" spans="1:8">
      <c r="A68" s="7"/>
      <c r="B68" s="8"/>
      <c r="C68" s="8"/>
      <c r="D68" s="8"/>
      <c r="E68" s="8"/>
      <c r="F68" s="67"/>
      <c r="G68" s="67"/>
      <c r="H68" s="67"/>
    </row>
    <row r="69" spans="1:8">
      <c r="A69" s="7"/>
      <c r="B69" s="8"/>
      <c r="C69" s="8"/>
      <c r="D69" s="8"/>
      <c r="E69" s="8"/>
      <c r="F69" s="67"/>
      <c r="G69" s="67"/>
      <c r="H69" s="67"/>
    </row>
    <row r="70" spans="1:8">
      <c r="A70" s="7"/>
      <c r="B70" s="8"/>
      <c r="C70" s="8"/>
      <c r="D70" s="8"/>
      <c r="E70" s="8"/>
      <c r="F70" s="67"/>
      <c r="G70" s="67"/>
      <c r="H70" s="67"/>
    </row>
    <row r="71" spans="1:8">
      <c r="A71" s="7"/>
      <c r="B71" s="8"/>
      <c r="C71" s="8"/>
      <c r="D71" s="8"/>
      <c r="E71" s="8"/>
      <c r="F71" s="67"/>
      <c r="G71" s="67"/>
      <c r="H71" s="67"/>
    </row>
    <row r="72" spans="1:8">
      <c r="A72" s="7"/>
      <c r="B72" s="8"/>
      <c r="C72" s="8"/>
      <c r="D72" s="8"/>
      <c r="E72" s="8"/>
      <c r="F72" s="67"/>
      <c r="G72" s="67"/>
      <c r="H72" s="67"/>
    </row>
    <row r="73" spans="1:8">
      <c r="A73" s="7"/>
      <c r="B73" s="8"/>
      <c r="C73" s="8"/>
      <c r="D73" s="8"/>
      <c r="E73" s="8"/>
      <c r="F73" s="67"/>
      <c r="G73" s="67"/>
      <c r="H73" s="67"/>
    </row>
    <row r="74" spans="1:8">
      <c r="A74" s="7"/>
      <c r="B74" s="8"/>
      <c r="C74" s="8"/>
      <c r="D74" s="8"/>
      <c r="E74" s="8"/>
      <c r="F74" s="67"/>
      <c r="G74" s="67"/>
      <c r="H74" s="67"/>
    </row>
    <row r="75" spans="1:8">
      <c r="A75" s="7"/>
      <c r="B75" s="8"/>
      <c r="C75" s="8"/>
      <c r="D75" s="8"/>
      <c r="E75" s="8"/>
      <c r="F75" s="67"/>
      <c r="G75" s="67"/>
      <c r="H75" s="67"/>
    </row>
    <row r="76" spans="1:8">
      <c r="A76" s="7"/>
      <c r="B76" s="8"/>
      <c r="C76" s="8"/>
      <c r="D76" s="8"/>
      <c r="E76" s="8"/>
      <c r="F76" s="67"/>
      <c r="G76" s="67"/>
      <c r="H76" s="67"/>
    </row>
    <row r="77" spans="1:8">
      <c r="A77" s="7"/>
      <c r="B77" s="8"/>
      <c r="C77" s="8"/>
      <c r="D77" s="8"/>
      <c r="E77" s="8"/>
      <c r="F77" s="67"/>
      <c r="G77" s="67"/>
      <c r="H77" s="67"/>
    </row>
    <row r="78" spans="1:8">
      <c r="A78" s="7"/>
      <c r="B78" s="8"/>
      <c r="C78" s="8"/>
      <c r="D78" s="8"/>
      <c r="E78" s="8"/>
      <c r="F78" s="67"/>
      <c r="G78" s="67"/>
      <c r="H78" s="67"/>
    </row>
  </sheetData>
  <mergeCells count="6">
    <mergeCell ref="I38:K39"/>
    <mergeCell ref="E1:H1"/>
    <mergeCell ref="I1:J3"/>
    <mergeCell ref="E2:H2"/>
    <mergeCell ref="E3:H3"/>
    <mergeCell ref="A5:H5"/>
  </mergeCells>
  <pageMargins left="0.51181102362204722" right="0.51181102362204722" top="0.35433070866141736" bottom="0.19685039370078741" header="0" footer="0"/>
  <pageSetup paperSize="9" orientation="landscape" r:id="rId1"/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</vt:lpstr>
      <vt:lpstr>проект!Область_печати</vt:lpstr>
    </vt:vector>
  </TitlesOfParts>
  <Company>GorFU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Ким Екатерина Игоревна</cp:lastModifiedBy>
  <cp:lastPrinted>2026-01-29T07:41:59Z</cp:lastPrinted>
  <dcterms:created xsi:type="dcterms:W3CDTF">2015-05-13T06:50:54Z</dcterms:created>
  <dcterms:modified xsi:type="dcterms:W3CDTF">2026-02-09T14:51:16Z</dcterms:modified>
</cp:coreProperties>
</file>